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austiere" sheetId="1" r:id="rId1"/>
  </sheets>
  <calcPr calcId="145621"/>
</workbook>
</file>

<file path=xl/calcChain.xml><?xml version="1.0" encoding="utf-8"?>
<calcChain xmlns="http://schemas.openxmlformats.org/spreadsheetml/2006/main">
  <c r="B32" i="1" l="1"/>
  <c r="B34" i="1" s="1"/>
  <c r="B36" i="1" s="1"/>
  <c r="B37" i="1" s="1"/>
  <c r="B15" i="1"/>
  <c r="D6" i="1"/>
  <c r="D7" i="1"/>
  <c r="D8" i="1"/>
  <c r="D9" i="1"/>
  <c r="D10" i="1"/>
  <c r="D11" i="1"/>
  <c r="D12" i="1"/>
  <c r="D13" i="1"/>
  <c r="D14" i="1"/>
  <c r="D5" i="1"/>
  <c r="D15" i="1" l="1"/>
  <c r="B16" i="1" s="1"/>
  <c r="B18" i="1" s="1"/>
  <c r="B20" i="1" s="1"/>
  <c r="B22" i="1" s="1"/>
  <c r="B24" i="1" s="1"/>
  <c r="B25" i="1" s="1"/>
  <c r="B39" i="1" s="1"/>
  <c r="B41" i="1" s="1"/>
</calcChain>
</file>

<file path=xl/sharedStrings.xml><?xml version="1.0" encoding="utf-8"?>
<sst xmlns="http://schemas.openxmlformats.org/spreadsheetml/2006/main" count="60" uniqueCount="42">
  <si>
    <t>Quellen: siehe Buch, Anhang, Datenquellen</t>
  </si>
  <si>
    <t>Einwohner Deutschland</t>
  </si>
  <si>
    <t>Hunde</t>
  </si>
  <si>
    <t xml:space="preserve"> -</t>
  </si>
  <si>
    <t>Anzahl der Hunde in Deutschland (2016)</t>
  </si>
  <si>
    <t>Häufigste Rassen, nach gezüchteten Welpen (2016):</t>
  </si>
  <si>
    <t>dt. Schäferhund</t>
  </si>
  <si>
    <t>Teckel</t>
  </si>
  <si>
    <t>dt. Drahthaar</t>
  </si>
  <si>
    <t>Labrador Retriever</t>
  </si>
  <si>
    <t>Golden Retriever</t>
  </si>
  <si>
    <t>Pudel</t>
  </si>
  <si>
    <t>Rottweiler</t>
  </si>
  <si>
    <t>Boxer</t>
  </si>
  <si>
    <t>Dogge</t>
  </si>
  <si>
    <t>Cavalier King Ch. Spaniel</t>
  </si>
  <si>
    <t>Anzahl</t>
  </si>
  <si>
    <t>mittleres Gewicht in kg (ausgewachsen)</t>
  </si>
  <si>
    <t>Summen</t>
  </si>
  <si>
    <t>daraus resultierend - durchschnittliches Gewicht über alle Rassen</t>
  </si>
  <si>
    <t>kg</t>
  </si>
  <si>
    <t>Durchschnittlicher, täglicher Frischfleischbedarf in Relation zum Körpergewicht</t>
  </si>
  <si>
    <t>Durchschnittlicher, täglicher Frischfleischbedarf</t>
  </si>
  <si>
    <t>kg CO2 pro kg Fleisch</t>
  </si>
  <si>
    <t>kg CO2</t>
  </si>
  <si>
    <t>Emission pro Kilogramm Frischfleisch (Mix)</t>
  </si>
  <si>
    <t>Emission pro Tag</t>
  </si>
  <si>
    <t>Emission pro Jahr</t>
  </si>
  <si>
    <t>Die alternative Nahrung in Form von Trockenfutter wird in der selben Höhe angesetzt: Der geringere Frischfleischanteil wird durch die industrielle Produktion inklusive Verpackung und Transport kompensiert.</t>
  </si>
  <si>
    <t>Zuschlag für Verpackung, Müll, Energie (beim Hund gering)</t>
  </si>
  <si>
    <t>Emission pro Jahr, gesamt, pro Hund (Durchschnitt)</t>
  </si>
  <si>
    <t>Emission pro Jahr, gesamt, Summe Deutschland</t>
  </si>
  <si>
    <t>Katzen</t>
  </si>
  <si>
    <t>Anzahl der Katzen in Deutschland (2016)</t>
  </si>
  <si>
    <t>Durchschnittliches Gewicht</t>
  </si>
  <si>
    <t>Täglicher Bedarf an Nassfutter</t>
  </si>
  <si>
    <t>Emission pro Kilogramm Nassfutter (Mix)</t>
  </si>
  <si>
    <t>Emission pro Jahr, gesamt, pro Katze (Durchschnitt)</t>
  </si>
  <si>
    <t>Zuschlag für Verpackung, Müll, Energie (bei der Katze deutlich höher, vor allem aufgrund von Verpackung und Müll (Katzenstreu))</t>
  </si>
  <si>
    <t>Summe Hunde und Katzen</t>
  </si>
  <si>
    <t>Emission Hunde und Katzen, pro Person</t>
  </si>
  <si>
    <t>kg CO2 pro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</si>
</sst>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_ ;\-#,##0\ "/>
    <numFmt numFmtId="167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164" fontId="1" fillId="0" borderId="0" xfId="0" applyNumberFormat="1" applyFont="1"/>
    <xf numFmtId="0" fontId="0" fillId="0" borderId="0" xfId="0" applyAlignment="1"/>
    <xf numFmtId="0" fontId="1" fillId="0" borderId="0" xfId="0" applyFont="1" applyAlignment="1"/>
    <xf numFmtId="3" fontId="0" fillId="0" borderId="0" xfId="0" applyNumberFormat="1" applyAlignment="1"/>
    <xf numFmtId="165" fontId="0" fillId="0" borderId="0" xfId="1" applyNumberFormat="1" applyFont="1" applyAlignment="1"/>
    <xf numFmtId="0" fontId="1" fillId="0" borderId="0" xfId="0" applyFont="1" applyAlignment="1">
      <alignment wrapText="1"/>
    </xf>
    <xf numFmtId="0" fontId="0" fillId="0" borderId="0" xfId="0" applyFont="1" applyAlignment="1"/>
    <xf numFmtId="165" fontId="2" fillId="0" borderId="0" xfId="1" applyNumberFormat="1" applyFont="1" applyAlignment="1"/>
    <xf numFmtId="0" fontId="0" fillId="0" borderId="0" xfId="0" applyFont="1"/>
    <xf numFmtId="1" fontId="1" fillId="0" borderId="0" xfId="0" applyNumberFormat="1" applyFont="1"/>
    <xf numFmtId="9" fontId="0" fillId="0" borderId="0" xfId="2" applyFont="1"/>
    <xf numFmtId="1" fontId="1" fillId="0" borderId="0" xfId="0" applyNumberFormat="1" applyFont="1" applyAlignment="1">
      <alignment wrapText="1"/>
    </xf>
    <xf numFmtId="3" fontId="1" fillId="0" borderId="0" xfId="0" applyNumberFormat="1" applyFont="1"/>
    <xf numFmtId="0" fontId="3" fillId="0" borderId="0" xfId="0" applyFont="1"/>
    <xf numFmtId="3" fontId="4" fillId="0" borderId="0" xfId="0" applyNumberFormat="1" applyFont="1"/>
    <xf numFmtId="3" fontId="5" fillId="0" borderId="0" xfId="0" applyNumberFormat="1" applyFont="1" applyAlignment="1"/>
    <xf numFmtId="3" fontId="5" fillId="0" borderId="0" xfId="0" applyNumberFormat="1" applyFont="1"/>
    <xf numFmtId="0" fontId="5" fillId="0" borderId="0" xfId="0" applyFont="1"/>
    <xf numFmtId="167" fontId="4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28" zoomScaleNormal="100" workbookViewId="0">
      <selection activeCell="A37" sqref="A37"/>
    </sheetView>
  </sheetViews>
  <sheetFormatPr baseColWidth="10" defaultRowHeight="15" x14ac:dyDescent="0.25"/>
  <cols>
    <col min="1" max="1" width="72.28515625" style="3" bestFit="1" customWidth="1"/>
    <col min="2" max="3" width="19" style="3" customWidth="1"/>
    <col min="4" max="4" width="8.7109375" bestFit="1" customWidth="1"/>
    <col min="5" max="5" width="16.140625" customWidth="1"/>
    <col min="7" max="7" width="57.42578125" customWidth="1"/>
  </cols>
  <sheetData>
    <row r="1" spans="1:4" x14ac:dyDescent="0.25">
      <c r="A1" s="7"/>
      <c r="B1" s="9"/>
      <c r="C1" s="6"/>
      <c r="D1" s="4"/>
    </row>
    <row r="2" spans="1:4" s="13" customFormat="1" x14ac:dyDescent="0.25">
      <c r="A2" s="7" t="s">
        <v>2</v>
      </c>
      <c r="B2" s="12"/>
      <c r="C2" s="11"/>
    </row>
    <row r="3" spans="1:4" s="13" customFormat="1" x14ac:dyDescent="0.25">
      <c r="A3" t="s">
        <v>4</v>
      </c>
      <c r="B3" s="8">
        <v>8600000</v>
      </c>
      <c r="C3" t="s">
        <v>3</v>
      </c>
    </row>
    <row r="4" spans="1:4" s="13" customFormat="1" ht="30" x14ac:dyDescent="0.25">
      <c r="A4" s="18" t="s">
        <v>5</v>
      </c>
      <c r="B4" s="3" t="s">
        <v>16</v>
      </c>
      <c r="C4" s="3" t="s">
        <v>17</v>
      </c>
    </row>
    <row r="5" spans="1:4" s="13" customFormat="1" x14ac:dyDescent="0.25">
      <c r="A5" t="s">
        <v>6</v>
      </c>
      <c r="B5">
        <v>10202</v>
      </c>
      <c r="C5">
        <v>38</v>
      </c>
      <c r="D5" s="20">
        <f>B5*C5</f>
        <v>387676</v>
      </c>
    </row>
    <row r="6" spans="1:4" s="13" customFormat="1" x14ac:dyDescent="0.25">
      <c r="A6" t="s">
        <v>7</v>
      </c>
      <c r="B6">
        <v>5978</v>
      </c>
      <c r="C6">
        <v>10</v>
      </c>
      <c r="D6" s="20">
        <f t="shared" ref="D6:D14" si="0">B6*C6</f>
        <v>59780</v>
      </c>
    </row>
    <row r="7" spans="1:4" s="13" customFormat="1" x14ac:dyDescent="0.25">
      <c r="A7" t="s">
        <v>8</v>
      </c>
      <c r="B7">
        <v>2986</v>
      </c>
      <c r="C7">
        <v>27</v>
      </c>
      <c r="D7" s="20">
        <f t="shared" si="0"/>
        <v>80622</v>
      </c>
    </row>
    <row r="8" spans="1:4" s="13" customFormat="1" x14ac:dyDescent="0.25">
      <c r="A8" t="s">
        <v>9</v>
      </c>
      <c r="B8">
        <v>2589</v>
      </c>
      <c r="C8">
        <v>30</v>
      </c>
      <c r="D8" s="20">
        <f t="shared" si="0"/>
        <v>77670</v>
      </c>
    </row>
    <row r="9" spans="1:4" s="13" customFormat="1" x14ac:dyDescent="0.25">
      <c r="A9" t="s">
        <v>10</v>
      </c>
      <c r="B9">
        <v>2275</v>
      </c>
      <c r="C9">
        <v>32</v>
      </c>
      <c r="D9" s="20">
        <f t="shared" si="0"/>
        <v>72800</v>
      </c>
    </row>
    <row r="10" spans="1:4" s="13" customFormat="1" x14ac:dyDescent="0.25">
      <c r="A10" t="s">
        <v>11</v>
      </c>
      <c r="B10">
        <v>1896</v>
      </c>
      <c r="C10">
        <v>26</v>
      </c>
      <c r="D10" s="20">
        <f t="shared" si="0"/>
        <v>49296</v>
      </c>
    </row>
    <row r="11" spans="1:4" s="13" customFormat="1" x14ac:dyDescent="0.25">
      <c r="A11" t="s">
        <v>12</v>
      </c>
      <c r="B11">
        <v>1633</v>
      </c>
      <c r="C11">
        <v>45</v>
      </c>
      <c r="D11" s="20">
        <f t="shared" si="0"/>
        <v>73485</v>
      </c>
    </row>
    <row r="12" spans="1:4" s="13" customFormat="1" x14ac:dyDescent="0.25">
      <c r="A12" t="s">
        <v>13</v>
      </c>
      <c r="B12">
        <v>1600</v>
      </c>
      <c r="C12">
        <v>29</v>
      </c>
      <c r="D12" s="20">
        <f t="shared" si="0"/>
        <v>46400</v>
      </c>
    </row>
    <row r="13" spans="1:4" s="13" customFormat="1" x14ac:dyDescent="0.25">
      <c r="A13" t="s">
        <v>14</v>
      </c>
      <c r="B13">
        <v>1192</v>
      </c>
      <c r="C13">
        <v>50</v>
      </c>
      <c r="D13" s="20">
        <f t="shared" si="0"/>
        <v>59600</v>
      </c>
    </row>
    <row r="14" spans="1:4" s="13" customFormat="1" x14ac:dyDescent="0.25">
      <c r="A14" t="s">
        <v>15</v>
      </c>
      <c r="B14">
        <v>1180</v>
      </c>
      <c r="C14">
        <v>6</v>
      </c>
      <c r="D14" s="20">
        <f t="shared" si="0"/>
        <v>7080</v>
      </c>
    </row>
    <row r="15" spans="1:4" s="13" customFormat="1" x14ac:dyDescent="0.25">
      <c r="A15" s="22" t="s">
        <v>18</v>
      </c>
      <c r="B15" s="21">
        <f>SUM(B5:B14)</f>
        <v>31531</v>
      </c>
      <c r="D15" s="21">
        <f>SUM(D5:D14)</f>
        <v>914409</v>
      </c>
    </row>
    <row r="16" spans="1:4" s="13" customFormat="1" x14ac:dyDescent="0.25">
      <c r="A16" s="13" t="s">
        <v>19</v>
      </c>
      <c r="B16" s="2">
        <f>D15/B15</f>
        <v>29.000317148203354</v>
      </c>
      <c r="C16" s="2" t="s">
        <v>20</v>
      </c>
      <c r="D16" s="21"/>
    </row>
    <row r="17" spans="1:4" s="13" customFormat="1" x14ac:dyDescent="0.25">
      <c r="A17" s="13" t="s">
        <v>21</v>
      </c>
      <c r="B17" s="15">
        <v>0.03</v>
      </c>
      <c r="C17" s="2"/>
      <c r="D17" s="21"/>
    </row>
    <row r="18" spans="1:4" s="13" customFormat="1" x14ac:dyDescent="0.25">
      <c r="A18" s="13" t="s">
        <v>22</v>
      </c>
      <c r="B18" s="23">
        <f>B16*B17</f>
        <v>0.87000951444610064</v>
      </c>
      <c r="C18" s="2" t="s">
        <v>20</v>
      </c>
      <c r="D18" s="21"/>
    </row>
    <row r="19" spans="1:4" s="13" customFormat="1" x14ac:dyDescent="0.25">
      <c r="A19" s="13" t="s">
        <v>25</v>
      </c>
      <c r="B19" s="23">
        <v>7</v>
      </c>
      <c r="C19" s="2" t="s">
        <v>23</v>
      </c>
      <c r="D19" s="21"/>
    </row>
    <row r="20" spans="1:4" s="13" customFormat="1" x14ac:dyDescent="0.25">
      <c r="A20" s="13" t="s">
        <v>26</v>
      </c>
      <c r="B20" s="23">
        <f>B19*B18</f>
        <v>6.0900666011227047</v>
      </c>
      <c r="C20" s="2" t="s">
        <v>24</v>
      </c>
      <c r="D20" s="21"/>
    </row>
    <row r="21" spans="1:4" s="13" customFormat="1" ht="45" x14ac:dyDescent="0.25">
      <c r="A21" s="24" t="s">
        <v>28</v>
      </c>
      <c r="B21" s="23"/>
      <c r="C21" s="2"/>
      <c r="D21" s="21"/>
    </row>
    <row r="22" spans="1:4" s="13" customFormat="1" x14ac:dyDescent="0.25">
      <c r="A22" s="25" t="s">
        <v>27</v>
      </c>
      <c r="B22" s="19">
        <f>B20*365</f>
        <v>2222.8743094097872</v>
      </c>
      <c r="C22" s="2" t="s">
        <v>24</v>
      </c>
      <c r="D22" s="21"/>
    </row>
    <row r="23" spans="1:4" s="13" customFormat="1" x14ac:dyDescent="0.25">
      <c r="A23" s="25" t="s">
        <v>29</v>
      </c>
      <c r="B23" s="15">
        <v>0.15</v>
      </c>
      <c r="C23" s="2"/>
      <c r="D23" s="21"/>
    </row>
    <row r="24" spans="1:4" s="13" customFormat="1" x14ac:dyDescent="0.25">
      <c r="A24" s="25" t="s">
        <v>30</v>
      </c>
      <c r="B24" s="19">
        <f>B22*(1+B23)</f>
        <v>2556.3054558212552</v>
      </c>
      <c r="C24" s="2" t="s">
        <v>24</v>
      </c>
    </row>
    <row r="25" spans="1:4" s="13" customFormat="1" x14ac:dyDescent="0.25">
      <c r="A25" s="25" t="s">
        <v>31</v>
      </c>
      <c r="B25" s="19">
        <f>B24*B3</f>
        <v>21984226920.062794</v>
      </c>
      <c r="C25" s="2" t="s">
        <v>24</v>
      </c>
    </row>
    <row r="26" spans="1:4" x14ac:dyDescent="0.25">
      <c r="A26" s="25"/>
      <c r="B26" s="19"/>
      <c r="C26"/>
    </row>
    <row r="27" spans="1:4" x14ac:dyDescent="0.25">
      <c r="A27" s="10" t="s">
        <v>32</v>
      </c>
      <c r="B27"/>
      <c r="C27"/>
    </row>
    <row r="28" spans="1:4" x14ac:dyDescent="0.25">
      <c r="A28" t="s">
        <v>33</v>
      </c>
      <c r="B28" s="8">
        <v>13400000</v>
      </c>
      <c r="C28" t="s">
        <v>3</v>
      </c>
    </row>
    <row r="29" spans="1:4" x14ac:dyDescent="0.25">
      <c r="A29" s="25" t="s">
        <v>34</v>
      </c>
      <c r="B29">
        <v>4</v>
      </c>
      <c r="C29" t="s">
        <v>20</v>
      </c>
    </row>
    <row r="30" spans="1:4" s="13" customFormat="1" x14ac:dyDescent="0.25">
      <c r="A30" s="25" t="s">
        <v>35</v>
      </c>
      <c r="B30">
        <v>0.2</v>
      </c>
      <c r="C30" t="s">
        <v>20</v>
      </c>
    </row>
    <row r="31" spans="1:4" s="4" customFormat="1" x14ac:dyDescent="0.25">
      <c r="A31" s="13" t="s">
        <v>36</v>
      </c>
      <c r="B31" s="23">
        <v>7</v>
      </c>
      <c r="C31" s="2" t="s">
        <v>23</v>
      </c>
      <c r="D31" s="14"/>
    </row>
    <row r="32" spans="1:4" x14ac:dyDescent="0.25">
      <c r="A32" s="13" t="s">
        <v>26</v>
      </c>
      <c r="B32" s="23">
        <f>B31*B30</f>
        <v>1.4000000000000001</v>
      </c>
      <c r="C32" s="2" t="s">
        <v>24</v>
      </c>
      <c r="D32" s="14"/>
    </row>
    <row r="33" spans="1:4" ht="45" x14ac:dyDescent="0.25">
      <c r="A33" s="24" t="s">
        <v>28</v>
      </c>
      <c r="B33"/>
      <c r="C33"/>
      <c r="D33" s="14"/>
    </row>
    <row r="34" spans="1:4" x14ac:dyDescent="0.25">
      <c r="A34" s="25" t="s">
        <v>27</v>
      </c>
      <c r="B34" s="19">
        <f>B32*365</f>
        <v>511.00000000000006</v>
      </c>
      <c r="C34" s="2" t="s">
        <v>24</v>
      </c>
      <c r="D34" s="14"/>
    </row>
    <row r="35" spans="1:4" ht="30" x14ac:dyDescent="0.25">
      <c r="A35" s="25" t="s">
        <v>38</v>
      </c>
      <c r="B35" s="15">
        <v>1</v>
      </c>
      <c r="C35"/>
      <c r="D35" s="14"/>
    </row>
    <row r="36" spans="1:4" s="4" customFormat="1" x14ac:dyDescent="0.25">
      <c r="A36" s="25" t="s">
        <v>37</v>
      </c>
      <c r="B36" s="19">
        <f>B34*(1+B35)</f>
        <v>1022.0000000000001</v>
      </c>
      <c r="C36" s="2" t="s">
        <v>24</v>
      </c>
      <c r="D36" s="14"/>
    </row>
    <row r="37" spans="1:4" x14ac:dyDescent="0.25">
      <c r="A37" s="25" t="s">
        <v>31</v>
      </c>
      <c r="B37" s="19">
        <f>B36*B28</f>
        <v>13694800000.000002</v>
      </c>
      <c r="C37" s="2" t="s">
        <v>24</v>
      </c>
    </row>
    <row r="38" spans="1:4" x14ac:dyDescent="0.25">
      <c r="B38" s="1"/>
      <c r="C38"/>
    </row>
    <row r="39" spans="1:4" x14ac:dyDescent="0.25">
      <c r="A39" s="10" t="s">
        <v>39</v>
      </c>
      <c r="B39" s="17">
        <f>B25+B37</f>
        <v>35679026920.062798</v>
      </c>
      <c r="C39" s="5" t="s">
        <v>24</v>
      </c>
    </row>
    <row r="40" spans="1:4" x14ac:dyDescent="0.25">
      <c r="A40" s="13" t="s">
        <v>1</v>
      </c>
      <c r="B40" s="8">
        <v>82500000</v>
      </c>
      <c r="C40" t="s">
        <v>3</v>
      </c>
    </row>
    <row r="41" spans="1:4" x14ac:dyDescent="0.25">
      <c r="A41" s="10" t="s">
        <v>40</v>
      </c>
      <c r="B41" s="16">
        <f>B39/B40</f>
        <v>432.47305357651874</v>
      </c>
      <c r="C41" s="5" t="s">
        <v>41</v>
      </c>
    </row>
    <row r="43" spans="1:4" x14ac:dyDescent="0.25">
      <c r="A43" s="3" t="s">
        <v>0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Haustiere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 Drexel</dc:creator>
  <cp:lastModifiedBy>Christof Drexel</cp:lastModifiedBy>
  <dcterms:created xsi:type="dcterms:W3CDTF">2018-03-26T08:35:40Z</dcterms:created>
  <dcterms:modified xsi:type="dcterms:W3CDTF">2018-03-27T14:47:26Z</dcterms:modified>
</cp:coreProperties>
</file>